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\Downloads\"/>
    </mc:Choice>
  </mc:AlternateContent>
  <xr:revisionPtr revIDLastSave="0" documentId="8_{E8A5361E-290E-41E2-919E-5E9B5BC54227}" xr6:coauthVersionLast="47" xr6:coauthVersionMax="47" xr10:uidLastSave="{00000000-0000-0000-0000-000000000000}"/>
  <bookViews>
    <workbookView xWindow="-108" yWindow="-108" windowWidth="23256" windowHeight="12576" tabRatio="707" activeTab="1" xr2:uid="{CBD508C1-8A3A-4EA9-8EB9-3CEE5776CD9C}"/>
  </bookViews>
  <sheets>
    <sheet name="Guia de uso" sheetId="2" r:id="rId1"/>
    <sheet name="Incorporaciones" sheetId="8" r:id="rId2"/>
    <sheet name="Incorporaciones II" sheetId="13" r:id="rId3"/>
    <sheet name="Selección y contratación" sheetId="15" r:id="rId4"/>
    <sheet name="Selección y contratación II" sheetId="16" r:id="rId5"/>
  </sheets>
  <definedNames>
    <definedName name="_Hlk85097544" localSheetId="3">'Selección y contratación'!$A$1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3" l="1"/>
  <c r="B12" i="13"/>
  <c r="D6" i="13"/>
  <c r="E6" i="13" s="1"/>
  <c r="D11" i="13"/>
  <c r="E11" i="13" s="1"/>
  <c r="E5" i="13"/>
  <c r="D3" i="13"/>
  <c r="E3" i="13" s="1"/>
  <c r="D4" i="13"/>
  <c r="F4" i="13" s="1"/>
  <c r="D5" i="13"/>
  <c r="F5" i="13" s="1"/>
  <c r="D8" i="13"/>
  <c r="F8" i="13" s="1"/>
  <c r="D9" i="13"/>
  <c r="E9" i="13" s="1"/>
  <c r="D10" i="13"/>
  <c r="E10" i="13" s="1"/>
  <c r="D2" i="8"/>
  <c r="F2" i="8" s="1"/>
  <c r="D3" i="8"/>
  <c r="F3" i="8" s="1"/>
  <c r="C4" i="8"/>
  <c r="B4" i="8"/>
  <c r="F6" i="13" l="1"/>
  <c r="F11" i="13"/>
  <c r="E4" i="13"/>
  <c r="F3" i="13"/>
  <c r="F10" i="13"/>
  <c r="F9" i="13"/>
  <c r="E8" i="13"/>
  <c r="E3" i="8"/>
  <c r="E2" i="8"/>
  <c r="D4" i="8"/>
  <c r="G3" i="8" s="1"/>
  <c r="G2" i="8" l="1"/>
</calcChain>
</file>

<file path=xl/sharedStrings.xml><?xml version="1.0" encoding="utf-8"?>
<sst xmlns="http://schemas.openxmlformats.org/spreadsheetml/2006/main" count="113" uniqueCount="70">
  <si>
    <t>Mujeres</t>
  </si>
  <si>
    <t>Hombres</t>
  </si>
  <si>
    <t>Total</t>
  </si>
  <si>
    <t>% Total</t>
  </si>
  <si>
    <t>% Total M</t>
  </si>
  <si>
    <t>% Total H</t>
  </si>
  <si>
    <t>=</t>
  </si>
  <si>
    <t>Celda de Input, ahi pones los datos</t>
  </si>
  <si>
    <t>Celda de Output, ahi salen las calculaciones</t>
  </si>
  <si>
    <t>Guia de uso:</t>
  </si>
  <si>
    <t>Años</t>
  </si>
  <si>
    <t>En algunas hojas podras modificar y añadir mas filas, para poder especificar mas la informacion introducida.</t>
  </si>
  <si>
    <t>Incorporaciones de los últimos años por niveles de responsabilidad</t>
  </si>
  <si>
    <t>Cargos de responsabilidad</t>
  </si>
  <si>
    <t xml:space="preserve">Máximo cargo </t>
  </si>
  <si>
    <t>     </t>
  </si>
  <si>
    <t>Puestos directivos</t>
  </si>
  <si>
    <t>Mandos intermedios</t>
  </si>
  <si>
    <t>Subtotal cargos de responsabilidad</t>
  </si>
  <si>
    <t>Puestos de trabajo</t>
  </si>
  <si>
    <t>Nº mujeres en ese nivel</t>
  </si>
  <si>
    <t>Nº hombres en ese nivel</t>
  </si>
  <si>
    <t>Personal administrativo</t>
  </si>
  <si>
    <t xml:space="preserve">Personal técnico </t>
  </si>
  <si>
    <t xml:space="preserve">Personal operario o no cualificado </t>
  </si>
  <si>
    <t>Subtotal otros puestos de trabajo</t>
  </si>
  <si>
    <t>TOTAL PLANTILLA</t>
  </si>
  <si>
    <t>Sí</t>
  </si>
  <si>
    <t>No</t>
  </si>
  <si>
    <t>La cooperativa realiza la selección y contratación de acuerdo a:</t>
  </si>
  <si>
    <t>Criterios establecidos por la dirección o el departamento de RR.HH.</t>
  </si>
  <si>
    <t>Criterios de cada departamento.</t>
  </si>
  <si>
    <t>No existen criterios. Cada persona responsable fija los suyos propios.</t>
  </si>
  <si>
    <t xml:space="preserve">En igualdad de condiciones de idoneidad se opta por elegir a la persona del sexo menos representado. </t>
  </si>
  <si>
    <t>Otros:      </t>
  </si>
  <si>
    <t>Las personas encargadas de realizar la selección son:</t>
  </si>
  <si>
    <t>Personal directivo</t>
  </si>
  <si>
    <t>Equipo de recursos humanos</t>
  </si>
  <si>
    <t>Responsables de los departamentos</t>
  </si>
  <si>
    <t>Equipo externo a la cooperativa</t>
  </si>
  <si>
    <t>Se procura que el equipo de personas encargadas de realizar la selección sea mixto:</t>
  </si>
  <si>
    <t>Las personas encargadas de la selección tienen formación en igualdad entre mujeres y hombres:</t>
  </si>
  <si>
    <t>En los procesos de selección se realizan las siguientes pruebas:</t>
  </si>
  <si>
    <t>Entrevista personal</t>
  </si>
  <si>
    <t>Test psicotécnico</t>
  </si>
  <si>
    <t>Las preguntas utilizadas en la entrevista son similares para mujeres y para hombres:</t>
  </si>
  <si>
    <t>En las pruebas de selección (formularios, test, entrevistas, etc.), se evitan preguntas de carácter personal o sobre la situación familiar de la persona candidata:</t>
  </si>
  <si>
    <t>En términos generales…</t>
  </si>
  <si>
    <t>Llegan más currículos de hombres que de mujeres</t>
  </si>
  <si>
    <t>Llegan más currículos de mujeres que de hombres</t>
  </si>
  <si>
    <t>Llegan número similar de currículum de mujeres que de hombres</t>
  </si>
  <si>
    <t>Los hombres superan con mayor facilidad el proceso de selección</t>
  </si>
  <si>
    <t>Las mujeres superan con mayor facilidad el proceso de selección</t>
  </si>
  <si>
    <t xml:space="preserve">Tanto hombres como mujeres superan con la misma facilidad o dificultad el proceso </t>
  </si>
  <si>
    <t>Los hombres se ajustan más a las condiciones laborales que ofrece la cooperativa</t>
  </si>
  <si>
    <t>Las mujeres se ajustan más a las condiciones laborales que ofrece la cooperativa</t>
  </si>
  <si>
    <t>Hombres y mujeres no necesitan un comportamiento especial para adaptarse a las condiciones laborales que ofrece la cooperativa</t>
  </si>
  <si>
    <t xml:space="preserve">Se seleccionan más hombres que mujeres </t>
  </si>
  <si>
    <t>Se seleccionan más mujeres que hombres</t>
  </si>
  <si>
    <t>La selección de mujeres y hombres está equilibrada</t>
  </si>
  <si>
    <t>Canales y contenido de la comunicación utilizada para dar a conocer las ofertas de empleo:</t>
  </si>
  <si>
    <t>Prensa</t>
  </si>
  <si>
    <t>Comunicación interna de la cooperativa: boletín, revista, tablón de anuncios, intranet</t>
  </si>
  <si>
    <t>La cooperativa se asegura que la información llegue por igual a las y los miembros de la plantilla (sin distinción de sexo) para cualquier puesto ofertado</t>
  </si>
  <si>
    <t>Se utilizan imágenes no sexistas en la información</t>
  </si>
  <si>
    <t>Se utiliza lenguaje no sexista</t>
  </si>
  <si>
    <t>La cooperativa realiza la selección de acuerdo a:</t>
  </si>
  <si>
    <t xml:space="preserve">No existen criterios. En cada caso se atiende a la necesidad concreta. </t>
  </si>
  <si>
    <t>Canales y contenido de la comunicación utilizada para dar a conocer la necesidad de nueva incorporación:</t>
  </si>
  <si>
    <t xml:space="preserve">La cooperativa se asegura que la información llegue por igual a las y los miembros de la cooperativa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</si>
</sst>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5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 diagonalDown="1">
      <left style="thin">
        <color rgb="FF3F3F3F"/>
      </left>
      <right/>
      <top style="thin">
        <color rgb="FF3F3F3F"/>
      </top>
      <bottom style="thin">
        <color rgb="FF3F3F3F"/>
      </bottom>
      <diagonal style="thin">
        <color indexed="64"/>
      </diagonal>
    </border>
    <border diagonalDown="1">
      <left style="thin">
        <color indexed="64"/>
      </left>
      <right style="thin">
        <color rgb="FF3F3F3F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3" borderId="1" applyNumberFormat="0" applyAlignment="0" applyProtection="0"/>
  </cellStyleXfs>
  <cellXfs count="41">
    <xf numFmtId="0" fontId="0" fillId="0" borderId="0" xfId="0"/>
    <xf numFmtId="10" fontId="0" fillId="0" borderId="0" xfId="0" applyNumberFormat="1"/>
    <xf numFmtId="0" fontId="1" fillId="2" borderId="1" xfId="1"/>
    <xf numFmtId="0" fontId="2" fillId="3" borderId="2" xfId="2"/>
    <xf numFmtId="10" fontId="2" fillId="3" borderId="2" xfId="2" applyNumberFormat="1"/>
    <xf numFmtId="0" fontId="0" fillId="0" borderId="0" xfId="0" applyAlignment="1">
      <alignment horizontal="center" vertical="center"/>
    </xf>
    <xf numFmtId="0" fontId="2" fillId="3" borderId="2" xfId="0" applyFont="1" applyFill="1" applyBorder="1"/>
    <xf numFmtId="0" fontId="1" fillId="2" borderId="3" xfId="1" applyBorder="1"/>
    <xf numFmtId="0" fontId="4" fillId="3" borderId="4" xfId="3" applyFont="1" applyBorder="1"/>
    <xf numFmtId="0" fontId="4" fillId="3" borderId="5" xfId="3" applyFont="1" applyBorder="1"/>
    <xf numFmtId="10" fontId="4" fillId="3" borderId="5" xfId="3" applyNumberFormat="1" applyFont="1" applyBorder="1"/>
    <xf numFmtId="0" fontId="4" fillId="3" borderId="1" xfId="0" applyFont="1" applyFill="1" applyBorder="1"/>
    <xf numFmtId="0" fontId="0" fillId="0" borderId="0" xfId="0" applyAlignment="1"/>
    <xf numFmtId="0" fontId="4" fillId="3" borderId="1" xfId="3" applyFont="1" applyAlignment="1">
      <alignment horizontal="right" vertical="center" wrapText="1"/>
    </xf>
    <xf numFmtId="0" fontId="1" fillId="2" borderId="1" xfId="1" applyAlignment="1">
      <alignment horizontal="center" vertical="center" wrapText="1"/>
    </xf>
    <xf numFmtId="0" fontId="2" fillId="3" borderId="2" xfId="2" applyAlignment="1">
      <alignment horizontal="center" vertical="center" wrapText="1"/>
    </xf>
    <xf numFmtId="0" fontId="4" fillId="3" borderId="3" xfId="3" applyFont="1" applyBorder="1" applyAlignment="1">
      <alignment horizontal="right" vertical="center" wrapText="1"/>
    </xf>
    <xf numFmtId="0" fontId="4" fillId="3" borderId="4" xfId="3" applyFont="1" applyBorder="1" applyAlignment="1">
      <alignment horizontal="center" vertical="center" wrapText="1"/>
    </xf>
    <xf numFmtId="0" fontId="4" fillId="3" borderId="5" xfId="3" applyFont="1" applyBorder="1" applyAlignment="1">
      <alignment horizontal="center" vertical="center" wrapText="1"/>
    </xf>
    <xf numFmtId="0" fontId="2" fillId="3" borderId="8" xfId="2" applyBorder="1" applyAlignment="1">
      <alignment horizontal="center" vertical="center" wrapText="1"/>
    </xf>
    <xf numFmtId="10" fontId="4" fillId="3" borderId="5" xfId="3" applyNumberFormat="1" applyFont="1" applyBorder="1" applyAlignment="1">
      <alignment horizontal="center" vertical="center" wrapText="1"/>
    </xf>
    <xf numFmtId="10" fontId="2" fillId="3" borderId="2" xfId="2" applyNumberFormat="1" applyAlignment="1">
      <alignment horizontal="center" vertical="center" wrapText="1"/>
    </xf>
    <xf numFmtId="10" fontId="2" fillId="3" borderId="9" xfId="2" applyNumberFormat="1" applyBorder="1" applyAlignment="1">
      <alignment horizontal="center" vertical="center" wrapText="1"/>
    </xf>
    <xf numFmtId="0" fontId="4" fillId="3" borderId="1" xfId="3" applyFont="1" applyAlignment="1">
      <alignment horizontal="center" vertical="center" wrapText="1"/>
    </xf>
    <xf numFmtId="0" fontId="1" fillId="2" borderId="1" xfId="1" applyAlignment="1">
      <alignment vertical="center" wrapText="1"/>
    </xf>
    <xf numFmtId="0" fontId="4" fillId="3" borderId="1" xfId="3" applyFont="1" applyAlignment="1">
      <alignment horizontal="justify" vertical="center" wrapText="1"/>
    </xf>
    <xf numFmtId="0" fontId="5" fillId="2" borderId="1" xfId="1" applyFont="1" applyAlignment="1">
      <alignment vertical="center" wrapText="1"/>
    </xf>
    <xf numFmtId="0" fontId="4" fillId="3" borderId="1" xfId="3" applyFont="1" applyAlignment="1">
      <alignment horizontal="justify" vertical="center" wrapText="1"/>
    </xf>
    <xf numFmtId="0" fontId="4" fillId="3" borderId="1" xfId="3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3" borderId="6" xfId="3" applyFont="1" applyBorder="1" applyAlignment="1">
      <alignment horizontal="center" vertical="center" wrapText="1"/>
    </xf>
    <xf numFmtId="0" fontId="4" fillId="3" borderId="7" xfId="3" applyFont="1" applyBorder="1" applyAlignment="1">
      <alignment horizontal="center" vertical="center" wrapText="1"/>
    </xf>
    <xf numFmtId="0" fontId="4" fillId="3" borderId="3" xfId="3" applyFont="1" applyBorder="1" applyAlignment="1">
      <alignment horizontal="center" vertical="center" wrapText="1"/>
    </xf>
    <xf numFmtId="0" fontId="1" fillId="2" borderId="6" xfId="1" applyBorder="1" applyAlignment="1">
      <alignment horizontal="left" vertical="center" wrapText="1"/>
    </xf>
    <xf numFmtId="0" fontId="1" fillId="2" borderId="7" xfId="1" applyBorder="1" applyAlignment="1">
      <alignment horizontal="left" vertical="center" wrapText="1"/>
    </xf>
    <xf numFmtId="0" fontId="1" fillId="2" borderId="3" xfId="1" applyBorder="1" applyAlignment="1">
      <alignment horizontal="left" vertical="center" wrapText="1"/>
    </xf>
    <xf numFmtId="0" fontId="1" fillId="2" borderId="10" xfId="1" applyBorder="1" applyAlignment="1">
      <alignment horizontal="left" vertical="center" wrapText="1"/>
    </xf>
    <xf numFmtId="0" fontId="1" fillId="2" borderId="11" xfId="1" applyBorder="1" applyAlignment="1">
      <alignment horizontal="left" vertical="center" wrapText="1"/>
    </xf>
    <xf numFmtId="0" fontId="1" fillId="2" borderId="1" xfId="1" applyAlignment="1">
      <alignment horizontal="justify" vertical="center" wrapText="1"/>
    </xf>
    <xf numFmtId="0" fontId="4" fillId="3" borderId="1" xfId="3" applyFont="1" applyAlignment="1">
      <alignment horizontal="justify" vertical="center" wrapText="1"/>
    </xf>
  </cellXfs>
  <cellStyles count="4">
    <cellStyle name="Calculation" xfId="3" builtinId="22"/>
    <cellStyle name="Input" xfId="1" builtinId="20"/>
    <cellStyle name="Normal" xfId="0" builtinId="0"/>
    <cellStyle name="Output" xfId="2" builtinId="21"/>
  </cellStyles>
  <dxfs count="33">
    <dxf>
      <numFmt numFmtId="14" formatCode="0.00%"/>
      <alignment horizontal="center" vertical="center" textRotation="0" wrapText="1" indent="0" justifyLastLine="0" shrinkToFit="0" readingOrder="0"/>
    </dxf>
    <dxf>
      <numFmt numFmtId="14" formatCode="0.00%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alignment horizontal="right" vertical="center" textRotation="0" wrapText="1" indent="0" justifyLastLine="0" shrinkToFit="0" readingOrder="0"/>
      <border diagonalUp="0" diagonalDown="0">
        <left/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border outline="0">
        <left style="thin">
          <color rgb="FF7F7F7F"/>
        </left>
      </border>
    </dxf>
    <dxf>
      <border outline="0">
        <bottom style="thin">
          <color rgb="FF7F7F7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/>
        <bottom/>
      </border>
    </dxf>
    <dxf>
      <numFmt numFmtId="14" formatCode="0.00%"/>
      <alignment horizontal="center" vertical="center" textRotation="0" wrapText="1" indent="0" justifyLastLine="0" shrinkToFit="0" readingOrder="0"/>
    </dxf>
    <dxf>
      <numFmt numFmtId="14" formatCode="0.00%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alignment horizontal="right" vertical="center" textRotation="0" wrapText="1" indent="0" justifyLastLine="0" shrinkToFit="0" readingOrder="0"/>
      <border diagonalUp="0" diagonalDown="0">
        <left/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border outline="0">
        <left style="thin">
          <color rgb="FF7F7F7F"/>
        </left>
        <top style="thin">
          <color rgb="FF7F7F7F"/>
        </top>
        <bottom style="thin">
          <color rgb="FF7F7F7F"/>
        </bottom>
      </border>
    </dxf>
    <dxf>
      <border outline="0">
        <bottom style="thin">
          <color rgb="FF7F7F7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/>
        <bottom/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scheme val="minor"/>
      </font>
      <fill>
        <patternFill patternType="solid">
          <fgColor indexed="64"/>
          <bgColor rgb="FFF2F2F2"/>
        </patternFill>
      </fill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scheme val="minor"/>
      </font>
      <fill>
        <patternFill patternType="solid">
          <fgColor indexed="64"/>
          <bgColor rgb="FFF2F2F2"/>
        </patternFill>
      </fill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scheme val="minor"/>
      </font>
      <fill>
        <patternFill patternType="solid">
          <fgColor indexed="64"/>
          <bgColor rgb="FFF2F2F2"/>
        </patternFill>
      </fill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fill>
        <patternFill patternType="solid">
          <fgColor indexed="64"/>
          <bgColor rgb="FFF2F2F2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border diagonalUp="0" diagonalDown="0">
        <left/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border outline="0">
        <left style="thin">
          <color rgb="FF7F7F7F"/>
        </left>
        <top style="thin">
          <color rgb="FF7F7F7F"/>
        </top>
      </border>
    </dxf>
    <dxf>
      <border outline="0">
        <bottom style="thin">
          <color rgb="FF7F7F7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border diagonalUp="0" diagonalDown="0" outline="0">
        <left style="thin">
          <color rgb="FF7F7F7F"/>
        </left>
        <right style="thin">
          <color rgb="FF7F7F7F"/>
        </right>
        <top/>
        <bottom/>
      </border>
    </dxf>
  </dxfs>
  <tableStyles count="0" defaultTableStyle="TableStyleMedium2" defaultPivotStyle="PivotStyleLight16"/>
  <colors>
    <mruColors>
      <color rgb="FF863D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Incorporaciones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Incorporaciones!$B$1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numRef>
              <c:f>Incorporaciones!$A$2:$A$3</c:f>
              <c:numCache>
                <c:formatCode>General</c:formatCode>
                <c:ptCount val="2"/>
                <c:pt idx="0">
                  <c:v>2001</c:v>
                </c:pt>
                <c:pt idx="1">
                  <c:v>2002</c:v>
                </c:pt>
              </c:numCache>
            </c:numRef>
          </c:cat>
          <c:val>
            <c:numRef>
              <c:f>Incorporaciones!$B$2:$B$3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B-4C3B-B379-4B01945744B0}"/>
            </c:ext>
          </c:extLst>
        </c:ser>
        <c:ser>
          <c:idx val="1"/>
          <c:order val="1"/>
          <c:tx>
            <c:strRef>
              <c:f>Incorporaciones!$C$1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numRef>
              <c:f>Incorporaciones!$A$2:$A$3</c:f>
              <c:numCache>
                <c:formatCode>General</c:formatCode>
                <c:ptCount val="2"/>
                <c:pt idx="0">
                  <c:v>2001</c:v>
                </c:pt>
                <c:pt idx="1">
                  <c:v>2002</c:v>
                </c:pt>
              </c:numCache>
            </c:numRef>
          </c:cat>
          <c:val>
            <c:numRef>
              <c:f>Incorporaciones!$C$2:$C$3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B-4C3B-B379-4B0194574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4148512"/>
        <c:axId val="1014146016"/>
      </c:barChart>
      <c:catAx>
        <c:axId val="101414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146016"/>
        <c:crosses val="autoZero"/>
        <c:auto val="1"/>
        <c:lblAlgn val="ctr"/>
        <c:lblOffset val="100"/>
        <c:noMultiLvlLbl val="0"/>
      </c:catAx>
      <c:valAx>
        <c:axId val="101414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14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Cargos</a:t>
            </a:r>
            <a:r>
              <a:rPr lang="en-US" baseline="0"/>
              <a:t> de Mujeres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'Incorporaciones II'!$B$2</c:f>
              <c:strCache>
                <c:ptCount val="1"/>
                <c:pt idx="0">
                  <c:v>Mujeres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45-427F-8203-9A424A5A65D2}"/>
              </c:ext>
            </c:extLst>
          </c:dPt>
          <c:dPt>
            <c:idx val="1"/>
            <c:bubble3D val="0"/>
            <c:spPr>
              <a:solidFill>
                <a:schemeClr val="accent5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45-427F-8203-9A424A5A65D2}"/>
              </c:ext>
            </c:extLst>
          </c:dPt>
          <c:dPt>
            <c:idx val="2"/>
            <c:bubble3D val="0"/>
            <c:spPr>
              <a:solidFill>
                <a:schemeClr val="accent5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45-427F-8203-9A424A5A65D2}"/>
              </c:ext>
            </c:extLst>
          </c:dPt>
          <c:dPt>
            <c:idx val="3"/>
            <c:bubble3D val="0"/>
            <c:spPr>
              <a:solidFill>
                <a:schemeClr val="accent5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D45-427F-8203-9A424A5A65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'Incorporaciones II'!$A$3:$A$6</c:f>
              <c:strCache>
                <c:ptCount val="4"/>
                <c:pt idx="0">
                  <c:v>Máximo cargo </c:v>
                </c:pt>
                <c:pt idx="1">
                  <c:v>Puestos directivos</c:v>
                </c:pt>
                <c:pt idx="2">
                  <c:v>Mandos intermedios</c:v>
                </c:pt>
                <c:pt idx="3">
                  <c:v>Subtotal cargos de responsabilidad</c:v>
                </c:pt>
              </c:strCache>
            </c:strRef>
          </c:cat>
          <c:val>
            <c:numRef>
              <c:f>'Incorporaciones II'!$B$3:$B$6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12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8-4EDB-9F6A-416BF35CE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83758609121228"/>
          <c:y val="0.78932678508658172"/>
          <c:w val="0.71369131490142668"/>
          <c:h val="0.172119143640479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Cargos de </a:t>
            </a:r>
            <a:r>
              <a:rPr lang="en-US"/>
              <a:t>Hombres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'Incorporaciones II'!$C$2</c:f>
              <c:strCache>
                <c:ptCount val="1"/>
                <c:pt idx="0">
                  <c:v>Hombres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6C-40A5-8A57-15FBAB7AEA6A}"/>
              </c:ext>
            </c:extLst>
          </c:dPt>
          <c:dPt>
            <c:idx val="1"/>
            <c:bubble3D val="0"/>
            <c:spPr>
              <a:solidFill>
                <a:schemeClr val="accent5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C6C-40A5-8A57-15FBAB7AEA6A}"/>
              </c:ext>
            </c:extLst>
          </c:dPt>
          <c:dPt>
            <c:idx val="2"/>
            <c:bubble3D val="0"/>
            <c:spPr>
              <a:solidFill>
                <a:schemeClr val="accent5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C6C-40A5-8A57-15FBAB7AEA6A}"/>
              </c:ext>
            </c:extLst>
          </c:dPt>
          <c:dPt>
            <c:idx val="3"/>
            <c:bubble3D val="0"/>
            <c:spPr>
              <a:solidFill>
                <a:schemeClr val="accent5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C6C-40A5-8A57-15FBAB7AE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'Incorporaciones II'!$A$3:$A$6</c:f>
              <c:strCache>
                <c:ptCount val="4"/>
                <c:pt idx="0">
                  <c:v>Máximo cargo </c:v>
                </c:pt>
                <c:pt idx="1">
                  <c:v>Puestos directivos</c:v>
                </c:pt>
                <c:pt idx="2">
                  <c:v>Mandos intermedios</c:v>
                </c:pt>
                <c:pt idx="3">
                  <c:v>Subtotal cargos de responsabilidad</c:v>
                </c:pt>
              </c:strCache>
            </c:strRef>
          </c:cat>
          <c:val>
            <c:numRef>
              <c:f>'Incorporaciones II'!$C$3:$C$6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E-4E13-86D0-F13FCE0DB16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Mujeres por Nivel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'Incorporaciones II'!$B$7</c:f>
              <c:strCache>
                <c:ptCount val="1"/>
                <c:pt idx="0">
                  <c:v>Nº mujeres en ese nivel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E7-4167-B027-A6E794458F08}"/>
              </c:ext>
            </c:extLst>
          </c:dPt>
          <c:dPt>
            <c:idx val="1"/>
            <c:bubble3D val="0"/>
            <c:spPr>
              <a:solidFill>
                <a:schemeClr val="accent5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E7-4167-B027-A6E794458F08}"/>
              </c:ext>
            </c:extLst>
          </c:dPt>
          <c:dPt>
            <c:idx val="2"/>
            <c:bubble3D val="0"/>
            <c:spPr>
              <a:solidFill>
                <a:schemeClr val="accent5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E7-4167-B027-A6E794458F08}"/>
              </c:ext>
            </c:extLst>
          </c:dPt>
          <c:dPt>
            <c:idx val="3"/>
            <c:bubble3D val="0"/>
            <c:spPr>
              <a:solidFill>
                <a:schemeClr val="accent5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E7-4167-B027-A6E794458F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'Incorporaciones II'!$A$8:$A$11</c:f>
              <c:strCache>
                <c:ptCount val="4"/>
                <c:pt idx="0">
                  <c:v>Personal administrativo</c:v>
                </c:pt>
                <c:pt idx="1">
                  <c:v>Personal técnico </c:v>
                </c:pt>
                <c:pt idx="2">
                  <c:v>Personal operario o no cualificado </c:v>
                </c:pt>
                <c:pt idx="3">
                  <c:v>Subtotal otros puestos de trabajo</c:v>
                </c:pt>
              </c:strCache>
            </c:strRef>
          </c:cat>
          <c:val>
            <c:numRef>
              <c:f>'Incorporaciones II'!$B$8:$B$11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7-4986-A1B3-F741C8565DC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Hombres por Nivel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'Incorporaciones II'!$C$7</c:f>
              <c:strCache>
                <c:ptCount val="1"/>
                <c:pt idx="0">
                  <c:v>Nº hombres en ese nivel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07-48D3-9228-B169819D0986}"/>
              </c:ext>
            </c:extLst>
          </c:dPt>
          <c:dPt>
            <c:idx val="1"/>
            <c:bubble3D val="0"/>
            <c:spPr>
              <a:solidFill>
                <a:schemeClr val="accent5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07-48D3-9228-B169819D0986}"/>
              </c:ext>
            </c:extLst>
          </c:dPt>
          <c:dPt>
            <c:idx val="2"/>
            <c:bubble3D val="0"/>
            <c:spPr>
              <a:solidFill>
                <a:schemeClr val="accent5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07-48D3-9228-B169819D0986}"/>
              </c:ext>
            </c:extLst>
          </c:dPt>
          <c:dPt>
            <c:idx val="3"/>
            <c:bubble3D val="0"/>
            <c:spPr>
              <a:solidFill>
                <a:schemeClr val="accent5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07-48D3-9228-B169819D09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'Incorporaciones II'!$A$8:$A$11</c:f>
              <c:strCache>
                <c:ptCount val="4"/>
                <c:pt idx="0">
                  <c:v>Personal administrativo</c:v>
                </c:pt>
                <c:pt idx="1">
                  <c:v>Personal técnico </c:v>
                </c:pt>
                <c:pt idx="2">
                  <c:v>Personal operario o no cualificado </c:v>
                </c:pt>
                <c:pt idx="3">
                  <c:v>Subtotal otros puestos de trabajo</c:v>
                </c:pt>
              </c:strCache>
            </c:strRef>
          </c:cat>
          <c:val>
            <c:numRef>
              <c:f>'Incorporaciones II'!$C$8:$C$11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A-4598-B759-95F27B4E902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3810</xdr:rowOff>
    </xdr:from>
    <xdr:to>
      <xdr:col>7</xdr:col>
      <xdr:colOff>7620</xdr:colOff>
      <xdr:row>20</xdr:row>
      <xdr:rowOff>3810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8DEA4E-B5FF-4DAD-A1D9-D140B61E46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0</xdr:row>
      <xdr:rowOff>195264</xdr:rowOff>
    </xdr:from>
    <xdr:to>
      <xdr:col>11</xdr:col>
      <xdr:colOff>600075</xdr:colOff>
      <xdr:row>10</xdr:row>
      <xdr:rowOff>247650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40AA8E5-AD68-4E21-B36C-74506C5AB6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600075</xdr:colOff>
      <xdr:row>1</xdr:row>
      <xdr:rowOff>4762</xdr:rowOff>
    </xdr:from>
    <xdr:to>
      <xdr:col>17</xdr:col>
      <xdr:colOff>409575</xdr:colOff>
      <xdr:row>10</xdr:row>
      <xdr:rowOff>247650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1D3A2E5-FFD4-48FA-AFF4-71FFA059A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10</xdr:row>
      <xdr:rowOff>252412</xdr:rowOff>
    </xdr:from>
    <xdr:to>
      <xdr:col>11</xdr:col>
      <xdr:colOff>590550</xdr:colOff>
      <xdr:row>24</xdr:row>
      <xdr:rowOff>61912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0F53962-888F-4A7F-B706-1DED6A4130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600075</xdr:colOff>
      <xdr:row>10</xdr:row>
      <xdr:rowOff>252412</xdr:rowOff>
    </xdr:from>
    <xdr:to>
      <xdr:col>17</xdr:col>
      <xdr:colOff>419100</xdr:colOff>
      <xdr:row>24</xdr:row>
      <xdr:rowOff>61912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6814E0C-D889-41A4-9555-E13DAEADCC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7BAAEC3-4285-444F-8D72-1EC7FAD399D1}" name="Table10" displayName="Table10" ref="A1:G4" totalsRowCount="1" headerRowDxfId="32" headerRowBorderDxfId="31" tableBorderDxfId="30">
  <autoFilter ref="A1:G3" xr:uid="{87BAAEC3-4285-444F-8D72-1EC7FAD399D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1A1C1AE-E623-49C5-8910-88CF3E9F8176}" name="Años" totalsRowLabel="Total" dataDxfId="29" totalsRowDxfId="28"/>
    <tableColumn id="2" xr3:uid="{D30EA324-3C5D-4FC2-97FE-AFFB272EA773}" name="Mujeres" totalsRowFunction="custom" totalsRowDxfId="27">
      <totalsRowFormula>SUM(Table10[Mujeres])</totalsRowFormula>
    </tableColumn>
    <tableColumn id="3" xr3:uid="{2B95C33D-FE00-44E7-B064-CE52DE866199}" name="Hombres" totalsRowFunction="custom" totalsRowDxfId="26">
      <totalsRowFormula>SUM(Table10[Hombres])</totalsRowFormula>
    </tableColumn>
    <tableColumn id="4" xr3:uid="{0FBCA735-18C2-4395-A2DD-50EEBEBB852B}" name="Total" totalsRowFunction="custom" dataDxfId="25" totalsRowDxfId="24">
      <calculatedColumnFormula>SUM(Table10[[#This Row],[Mujeres]:[Hombres]])</calculatedColumnFormula>
      <totalsRowFormula>SUM(Table10[Total])</totalsRowFormula>
    </tableColumn>
    <tableColumn id="5" xr3:uid="{1302B19B-E5B9-42BE-9620-EA5CAF43AC13}" name="% Total M" dataDxfId="23" totalsRowDxfId="22">
      <calculatedColumnFormula>Table10[[#This Row],[Mujeres]]/Table10[[#This Row],[Total]]</calculatedColumnFormula>
    </tableColumn>
    <tableColumn id="6" xr3:uid="{A1A3E113-11BE-48F0-B7C3-2F57FDC91B89}" name="% Total H" dataDxfId="21" totalsRowDxfId="20">
      <calculatedColumnFormula>Table10[[#This Row],[Hombres]]/Table10[[#This Row],[Total]]</calculatedColumnFormula>
    </tableColumn>
    <tableColumn id="7" xr3:uid="{1D964595-7157-4329-975E-D99A780E7D01}" name="% Total" dataDxfId="19" totalsRowDxfId="18">
      <calculatedColumnFormula>Table10[[#This Row],[Total]]/Table10[[#Totals],[Total]]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324352-1FF6-49E9-86EE-9EA4847F8F40}" name="Tabla6" displayName="Tabla6" ref="A2:F6" totalsRowShown="0" headerRowDxfId="17" headerRowBorderDxfId="16" tableBorderDxfId="15">
  <autoFilter ref="A2:F6" xr:uid="{64324352-1FF6-49E9-86EE-9EA4847F8F4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C205F44-3418-42D7-9EFA-AFEDFB79B8AF}" name="Cargos de responsabilidad" dataDxfId="14"/>
    <tableColumn id="2" xr3:uid="{8F992074-6CDF-4915-A36D-AF385FA8CA56}" name="Mujeres" dataDxfId="13"/>
    <tableColumn id="3" xr3:uid="{999F75A4-26C0-4764-863F-BD5A922540EB}" name="Hombres" dataDxfId="12"/>
    <tableColumn id="6" xr3:uid="{D569413D-129C-424E-BFC8-F6ED340407A2}" name="Total" dataDxfId="11">
      <calculatedColumnFormula>SUM(Tabla6[[#This Row],[Mujeres]:[Hombres]])</calculatedColumnFormula>
    </tableColumn>
    <tableColumn id="4" xr3:uid="{681EB3AD-33EA-4760-8A3C-DB25AC6A7F27}" name="% Total M" dataDxfId="10"/>
    <tableColumn id="5" xr3:uid="{F44FF30D-86A0-4933-AE5A-CC9648B2A383}" name="% Total H" dataDxfId="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926C0F8-53B8-4B66-88B1-56DC815DF2DD}" name="Tabla11" displayName="Tabla11" ref="A7:F11" totalsRowShown="0" headerRowDxfId="8" headerRowBorderDxfId="7" tableBorderDxfId="6">
  <autoFilter ref="A7:F11" xr:uid="{9926C0F8-53B8-4B66-88B1-56DC815DF2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34A6E28E-9104-413E-A8B9-5567156C1CAB}" name="Puestos de trabajo" dataDxfId="5"/>
    <tableColumn id="2" xr3:uid="{AF419165-1ED5-4C07-B3BF-09A558E4DEDC}" name="Nº mujeres en ese nivel" dataDxfId="4"/>
    <tableColumn id="3" xr3:uid="{36DF8BE7-AEC6-4BB5-ACDE-0E4F5DBB702B}" name="Nº hombres en ese nivel" dataDxfId="3"/>
    <tableColumn id="6" xr3:uid="{EE319A7F-598D-499B-81AD-DB5B3019E13F}" name="Total" dataDxfId="2">
      <calculatedColumnFormula>SUM(Tabla11[[#This Row],[Nº mujeres en ese nivel]:[Nº hombres en ese nivel]])</calculatedColumnFormula>
    </tableColumn>
    <tableColumn id="4" xr3:uid="{0FB3168A-85C0-41C5-8C58-3F52D3B1682E}" name="% Total M" dataDxfId="1"/>
    <tableColumn id="5" xr3:uid="{7C635DAE-3930-4FBD-8EE3-75CE8CE4C863}" name="% Total H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BDA20-D3B4-4C8A-8C92-6A98B1EDE6C7}">
  <dimension ref="A1:J6"/>
  <sheetViews>
    <sheetView workbookViewId="0">
      <selection activeCell="A4" sqref="A4"/>
    </sheetView>
  </sheetViews>
  <sheetFormatPr defaultColWidth="9.109375" defaultRowHeight="14.4" x14ac:dyDescent="0.3"/>
  <cols>
    <col min="1" max="1" width="18.6640625" customWidth="1"/>
    <col min="2" max="2" width="2.6640625" customWidth="1"/>
    <col min="6" max="6" width="17.109375" customWidth="1"/>
  </cols>
  <sheetData>
    <row r="1" spans="1:10" x14ac:dyDescent="0.3">
      <c r="A1" t="s">
        <v>9</v>
      </c>
    </row>
    <row r="2" spans="1:10" x14ac:dyDescent="0.3">
      <c r="A2" s="2"/>
      <c r="B2" s="5" t="s">
        <v>6</v>
      </c>
      <c r="C2" s="29" t="s">
        <v>7</v>
      </c>
      <c r="D2" s="29"/>
      <c r="E2" s="29"/>
      <c r="F2" s="29"/>
    </row>
    <row r="3" spans="1:10" x14ac:dyDescent="0.3">
      <c r="A3" s="3"/>
      <c r="B3" s="5" t="s">
        <v>6</v>
      </c>
      <c r="C3" s="29" t="s">
        <v>8</v>
      </c>
      <c r="D3" s="29"/>
      <c r="E3" s="29"/>
      <c r="F3" s="29"/>
    </row>
    <row r="5" spans="1:10" x14ac:dyDescent="0.3">
      <c r="A5" s="30" t="s">
        <v>11</v>
      </c>
      <c r="B5" s="30"/>
      <c r="C5" s="30"/>
      <c r="D5" s="30"/>
      <c r="E5" s="30"/>
      <c r="F5" s="30"/>
      <c r="G5" s="30"/>
      <c r="H5" s="30"/>
      <c r="I5" s="30"/>
      <c r="J5" s="30"/>
    </row>
    <row r="6" spans="1:10" x14ac:dyDescent="0.3">
      <c r="A6" s="12"/>
      <c r="B6" s="12"/>
      <c r="C6" s="12"/>
      <c r="D6" s="12"/>
      <c r="E6" s="12"/>
      <c r="F6" s="12"/>
    </row>
  </sheetData>
  <mergeCells count="3">
    <mergeCell ref="C2:F2"/>
    <mergeCell ref="C3:F3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353B-E06D-4061-BF3D-F3EA6784BCAD}">
  <dimension ref="A1:G4"/>
  <sheetViews>
    <sheetView tabSelected="1" workbookViewId="0">
      <selection activeCell="M10" sqref="M10"/>
    </sheetView>
  </sheetViews>
  <sheetFormatPr defaultColWidth="9.109375" defaultRowHeight="14.4" x14ac:dyDescent="0.3"/>
  <cols>
    <col min="2" max="2" width="9.6640625" customWidth="1"/>
    <col min="3" max="3" width="10.44140625" customWidth="1"/>
    <col min="5" max="5" width="11.33203125" style="1" customWidth="1"/>
    <col min="6" max="6" width="10.6640625" style="1" customWidth="1"/>
    <col min="7" max="7" width="9" style="1" customWidth="1"/>
  </cols>
  <sheetData>
    <row r="1" spans="1:7" x14ac:dyDescent="0.3">
      <c r="A1" s="8" t="s">
        <v>10</v>
      </c>
      <c r="B1" s="9" t="s">
        <v>0</v>
      </c>
      <c r="C1" s="9" t="s">
        <v>1</v>
      </c>
      <c r="D1" s="9" t="s">
        <v>2</v>
      </c>
      <c r="E1" s="10" t="s">
        <v>4</v>
      </c>
      <c r="F1" s="10" t="s">
        <v>5</v>
      </c>
      <c r="G1" s="10" t="s">
        <v>3</v>
      </c>
    </row>
    <row r="2" spans="1:7" x14ac:dyDescent="0.3">
      <c r="A2" s="7">
        <v>2001</v>
      </c>
      <c r="B2" s="2">
        <v>1</v>
      </c>
      <c r="C2" s="2">
        <v>2</v>
      </c>
      <c r="D2" s="3">
        <f>SUM(Table10[[#This Row],[Mujeres]:[Hombres]])</f>
        <v>3</v>
      </c>
      <c r="E2" s="4">
        <f>Table10[[#This Row],[Mujeres]]/Table10[[#This Row],[Total]]</f>
        <v>0.33333333333333331</v>
      </c>
      <c r="F2" s="4">
        <f>Table10[[#This Row],[Hombres]]/Table10[[#This Row],[Total]]</f>
        <v>0.66666666666666663</v>
      </c>
      <c r="G2" s="4">
        <f>Table10[[#This Row],[Total]]/Table10[[#Totals],[Total]]</f>
        <v>0.375</v>
      </c>
    </row>
    <row r="3" spans="1:7" x14ac:dyDescent="0.3">
      <c r="A3" s="7">
        <v>2002</v>
      </c>
      <c r="B3" s="2">
        <v>4</v>
      </c>
      <c r="C3" s="2">
        <v>1</v>
      </c>
      <c r="D3" s="3">
        <f>SUM(Table10[[#This Row],[Mujeres]:[Hombres]])</f>
        <v>5</v>
      </c>
      <c r="E3" s="4">
        <f>Table10[[#This Row],[Mujeres]]/Table10[[#This Row],[Total]]</f>
        <v>0.8</v>
      </c>
      <c r="F3" s="4">
        <f>Table10[[#This Row],[Hombres]]/Table10[[#This Row],[Total]]</f>
        <v>0.2</v>
      </c>
      <c r="G3" s="4">
        <f>Table10[[#This Row],[Total]]/Table10[[#Totals],[Total]]</f>
        <v>0.625</v>
      </c>
    </row>
    <row r="4" spans="1:7" x14ac:dyDescent="0.3">
      <c r="A4" s="11" t="s">
        <v>2</v>
      </c>
      <c r="B4" s="6">
        <f>SUM(Table10[Mujeres])</f>
        <v>5</v>
      </c>
      <c r="C4" s="6">
        <f>SUM(Table10[Hombres])</f>
        <v>3</v>
      </c>
      <c r="D4" s="6">
        <f>SUM(Table10[Total])</f>
        <v>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1C9DC-E543-40D1-BAD6-3773D9A07C25}">
  <dimension ref="A1:F12"/>
  <sheetViews>
    <sheetView workbookViewId="0">
      <selection activeCell="H5" sqref="H5"/>
    </sheetView>
  </sheetViews>
  <sheetFormatPr defaultColWidth="11.5546875" defaultRowHeight="14.4" x14ac:dyDescent="0.3"/>
  <cols>
    <col min="1" max="1" width="26.33203125" customWidth="1"/>
    <col min="2" max="2" width="14" customWidth="1"/>
    <col min="3" max="3" width="14.5546875" customWidth="1"/>
    <col min="4" max="4" width="11.6640625" customWidth="1"/>
    <col min="5" max="5" width="13.109375" style="1" customWidth="1"/>
    <col min="6" max="6" width="11.44140625" style="1"/>
  </cols>
  <sheetData>
    <row r="1" spans="1:6" ht="15.75" customHeight="1" x14ac:dyDescent="0.3">
      <c r="A1" s="31" t="s">
        <v>12</v>
      </c>
      <c r="B1" s="32"/>
      <c r="C1" s="32"/>
      <c r="D1" s="32"/>
      <c r="E1" s="33"/>
    </row>
    <row r="2" spans="1:6" x14ac:dyDescent="0.3">
      <c r="A2" s="17" t="s">
        <v>13</v>
      </c>
      <c r="B2" s="18" t="s">
        <v>0</v>
      </c>
      <c r="C2" s="18" t="s">
        <v>1</v>
      </c>
      <c r="D2" s="18" t="s">
        <v>2</v>
      </c>
      <c r="E2" s="20" t="s">
        <v>4</v>
      </c>
      <c r="F2" s="20" t="s">
        <v>5</v>
      </c>
    </row>
    <row r="3" spans="1:6" x14ac:dyDescent="0.3">
      <c r="A3" s="16" t="s">
        <v>14</v>
      </c>
      <c r="B3" s="14">
        <v>1</v>
      </c>
      <c r="C3" s="14">
        <v>0</v>
      </c>
      <c r="D3" s="15">
        <f>SUM(Tabla6[[#This Row],[Mujeres]:[Hombres]])</f>
        <v>1</v>
      </c>
      <c r="E3" s="21">
        <f>Tabla6[[#This Row],[Mujeres]]/Tabla6[[#This Row],[Total]]</f>
        <v>1</v>
      </c>
      <c r="F3" s="21">
        <f>Tabla6[[#This Row],[Hombres]]/Tabla6[[#This Row],[Total]]</f>
        <v>0</v>
      </c>
    </row>
    <row r="4" spans="1:6" x14ac:dyDescent="0.3">
      <c r="A4" s="16" t="s">
        <v>16</v>
      </c>
      <c r="B4" s="14">
        <v>4</v>
      </c>
      <c r="C4" s="14">
        <v>1</v>
      </c>
      <c r="D4" s="15">
        <f>SUM(Tabla6[[#This Row],[Mujeres]:[Hombres]])</f>
        <v>5</v>
      </c>
      <c r="E4" s="21">
        <f>Tabla6[[#This Row],[Mujeres]]/Tabla6[[#This Row],[Total]]</f>
        <v>0.8</v>
      </c>
      <c r="F4" s="21">
        <f>Tabla6[[#This Row],[Hombres]]/Tabla6[[#This Row],[Total]]</f>
        <v>0.2</v>
      </c>
    </row>
    <row r="5" spans="1:6" x14ac:dyDescent="0.3">
      <c r="A5" s="16" t="s">
        <v>17</v>
      </c>
      <c r="B5" s="14">
        <v>12</v>
      </c>
      <c r="C5" s="14">
        <v>4</v>
      </c>
      <c r="D5" s="15">
        <f>SUM(Tabla6[[#This Row],[Mujeres]:[Hombres]])</f>
        <v>16</v>
      </c>
      <c r="E5" s="21">
        <f>Tabla6[[#This Row],[Mujeres]]/Tabla6[[#This Row],[Total]]</f>
        <v>0.75</v>
      </c>
      <c r="F5" s="21">
        <f>Tabla6[[#This Row],[Hombres]]/Tabla6[[#This Row],[Total]]</f>
        <v>0.25</v>
      </c>
    </row>
    <row r="6" spans="1:6" ht="32.25" customHeight="1" x14ac:dyDescent="0.3">
      <c r="A6" s="16" t="s">
        <v>18</v>
      </c>
      <c r="B6" s="14">
        <v>5</v>
      </c>
      <c r="C6" s="14">
        <v>2</v>
      </c>
      <c r="D6" s="15">
        <f>SUM(Tabla6[[#This Row],[Mujeres]:[Hombres]])</f>
        <v>7</v>
      </c>
      <c r="E6" s="21">
        <f>Tabla6[[#This Row],[Mujeres]]/Tabla6[[#This Row],[Total]]</f>
        <v>0.7142857142857143</v>
      </c>
      <c r="F6" s="21">
        <f>Tabla6[[#This Row],[Hombres]]/Tabla6[[#This Row],[Total]]</f>
        <v>0.2857142857142857</v>
      </c>
    </row>
    <row r="7" spans="1:6" ht="36" customHeight="1" x14ac:dyDescent="0.3">
      <c r="A7" s="17" t="s">
        <v>19</v>
      </c>
      <c r="B7" s="18" t="s">
        <v>20</v>
      </c>
      <c r="C7" s="18" t="s">
        <v>21</v>
      </c>
      <c r="D7" s="18" t="s">
        <v>2</v>
      </c>
      <c r="E7" s="20" t="s">
        <v>4</v>
      </c>
      <c r="F7" s="20" t="s">
        <v>5</v>
      </c>
    </row>
    <row r="8" spans="1:6" ht="31.5" customHeight="1" x14ac:dyDescent="0.3">
      <c r="A8" s="16" t="s">
        <v>22</v>
      </c>
      <c r="B8" s="14">
        <v>1</v>
      </c>
      <c r="C8" s="14">
        <v>2</v>
      </c>
      <c r="D8" s="15">
        <f>SUM(Tabla11[[#This Row],[Nº mujeres en ese nivel]:[Nº hombres en ese nivel]])</f>
        <v>3</v>
      </c>
      <c r="E8" s="21">
        <f>Tabla11[[#This Row],[Nº mujeres en ese nivel]]/Tabla11[[#This Row],[Total]]</f>
        <v>0.33333333333333331</v>
      </c>
      <c r="F8" s="21">
        <f>Tabla11[[#This Row],[Nº hombres en ese nivel]]/Tabla11[[#This Row],[Total]]</f>
        <v>0.66666666666666663</v>
      </c>
    </row>
    <row r="9" spans="1:6" ht="22.5" customHeight="1" x14ac:dyDescent="0.3">
      <c r="A9" s="16" t="s">
        <v>23</v>
      </c>
      <c r="B9" s="14">
        <v>5</v>
      </c>
      <c r="C9" s="14">
        <v>2</v>
      </c>
      <c r="D9" s="15">
        <f>SUM(Tabla11[[#This Row],[Nº mujeres en ese nivel]:[Nº hombres en ese nivel]])</f>
        <v>7</v>
      </c>
      <c r="E9" s="21">
        <f>Tabla11[[#This Row],[Nº mujeres en ese nivel]]/Tabla11[[#This Row],[Total]]</f>
        <v>0.7142857142857143</v>
      </c>
      <c r="F9" s="21">
        <f>Tabla11[[#This Row],[Nº hombres en ese nivel]]/Tabla11[[#This Row],[Total]]</f>
        <v>0.2857142857142857</v>
      </c>
    </row>
    <row r="10" spans="1:6" ht="33.75" customHeight="1" x14ac:dyDescent="0.3">
      <c r="A10" s="16" t="s">
        <v>24</v>
      </c>
      <c r="B10" s="14">
        <v>10</v>
      </c>
      <c r="C10" s="14">
        <v>2</v>
      </c>
      <c r="D10" s="15">
        <f>SUM(Tabla11[[#This Row],[Nº mujeres en ese nivel]:[Nº hombres en ese nivel]])</f>
        <v>12</v>
      </c>
      <c r="E10" s="21">
        <f>Tabla11[[#This Row],[Nº mujeres en ese nivel]]/Tabla11[[#This Row],[Total]]</f>
        <v>0.83333333333333337</v>
      </c>
      <c r="F10" s="21">
        <f>Tabla11[[#This Row],[Nº hombres en ese nivel]]/Tabla11[[#This Row],[Total]]</f>
        <v>0.16666666666666666</v>
      </c>
    </row>
    <row r="11" spans="1:6" ht="30.75" customHeight="1" x14ac:dyDescent="0.3">
      <c r="A11" s="16" t="s">
        <v>25</v>
      </c>
      <c r="B11" s="14">
        <v>2</v>
      </c>
      <c r="C11" s="14">
        <v>4</v>
      </c>
      <c r="D11" s="15">
        <f>SUM(Tabla11[[#This Row],[Nº mujeres en ese nivel]:[Nº hombres en ese nivel]])</f>
        <v>6</v>
      </c>
      <c r="E11" s="21">
        <f>Tabla11[[#This Row],[Nº mujeres en ese nivel]]/Tabla11[[#This Row],[Total]]</f>
        <v>0.33333333333333331</v>
      </c>
      <c r="F11" s="21">
        <f>Tabla11[[#This Row],[Nº hombres en ese nivel]]/Tabla11[[#This Row],[Total]]</f>
        <v>0.66666666666666663</v>
      </c>
    </row>
    <row r="12" spans="1:6" ht="20.25" customHeight="1" x14ac:dyDescent="0.3">
      <c r="A12" s="13" t="s">
        <v>26</v>
      </c>
      <c r="B12" s="15">
        <f>SUM(Tabla11[Nº mujeres en ese nivel])</f>
        <v>18</v>
      </c>
      <c r="C12" s="15">
        <f>SUM(Tabla11[Nº hombres en ese nivel])</f>
        <v>10</v>
      </c>
      <c r="D12" s="19" t="s">
        <v>15</v>
      </c>
      <c r="E12" s="22" t="s">
        <v>15</v>
      </c>
      <c r="F12" s="22" t="s">
        <v>15</v>
      </c>
    </row>
  </sheetData>
  <mergeCells count="1">
    <mergeCell ref="A1:E1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C97C7-A39E-4336-A6B2-053581ED0084}">
  <dimension ref="A1:C41"/>
  <sheetViews>
    <sheetView workbookViewId="0">
      <selection activeCell="H5" sqref="H5"/>
    </sheetView>
  </sheetViews>
  <sheetFormatPr defaultColWidth="11.5546875" defaultRowHeight="14.4" x14ac:dyDescent="0.3"/>
  <cols>
    <col min="1" max="1" width="70.5546875" customWidth="1"/>
    <col min="2" max="2" width="5.6640625" customWidth="1"/>
    <col min="3" max="3" width="6" customWidth="1"/>
  </cols>
  <sheetData>
    <row r="1" spans="1:3" x14ac:dyDescent="0.3">
      <c r="A1" s="25"/>
      <c r="B1" s="23" t="s">
        <v>27</v>
      </c>
      <c r="C1" s="28" t="s">
        <v>28</v>
      </c>
    </row>
    <row r="2" spans="1:3" ht="25.5" customHeight="1" x14ac:dyDescent="0.3">
      <c r="A2" s="31" t="s">
        <v>29</v>
      </c>
      <c r="B2" s="32"/>
      <c r="C2" s="33"/>
    </row>
    <row r="3" spans="1:3" x14ac:dyDescent="0.3">
      <c r="A3" s="27" t="s">
        <v>30</v>
      </c>
      <c r="B3" s="26">
        <v>1</v>
      </c>
      <c r="C3" s="26"/>
    </row>
    <row r="4" spans="1:3" x14ac:dyDescent="0.3">
      <c r="A4" s="27" t="s">
        <v>31</v>
      </c>
      <c r="B4" s="26"/>
      <c r="C4" s="26"/>
    </row>
    <row r="5" spans="1:3" x14ac:dyDescent="0.3">
      <c r="A5" s="27" t="s">
        <v>32</v>
      </c>
      <c r="B5" s="26"/>
      <c r="C5" s="26"/>
    </row>
    <row r="6" spans="1:3" ht="28.8" x14ac:dyDescent="0.3">
      <c r="A6" s="27" t="s">
        <v>33</v>
      </c>
      <c r="B6" s="26"/>
      <c r="C6" s="26"/>
    </row>
    <row r="7" spans="1:3" x14ac:dyDescent="0.3">
      <c r="A7" s="37" t="s">
        <v>34</v>
      </c>
      <c r="B7" s="38"/>
      <c r="C7" s="38"/>
    </row>
    <row r="8" spans="1:3" ht="25.5" customHeight="1" x14ac:dyDescent="0.3">
      <c r="A8" s="31" t="s">
        <v>35</v>
      </c>
      <c r="B8" s="32"/>
      <c r="C8" s="33"/>
    </row>
    <row r="9" spans="1:3" x14ac:dyDescent="0.3">
      <c r="A9" s="25" t="s">
        <v>36</v>
      </c>
      <c r="B9" s="26"/>
      <c r="C9" s="26"/>
    </row>
    <row r="10" spans="1:3" x14ac:dyDescent="0.3">
      <c r="A10" s="25" t="s">
        <v>37</v>
      </c>
      <c r="B10" s="26"/>
      <c r="C10" s="26"/>
    </row>
    <row r="11" spans="1:3" x14ac:dyDescent="0.3">
      <c r="A11" s="25" t="s">
        <v>38</v>
      </c>
      <c r="B11" s="26"/>
      <c r="C11" s="26"/>
    </row>
    <row r="12" spans="1:3" x14ac:dyDescent="0.3">
      <c r="A12" s="25" t="s">
        <v>39</v>
      </c>
      <c r="B12" s="26"/>
      <c r="C12" s="26"/>
    </row>
    <row r="13" spans="1:3" x14ac:dyDescent="0.3">
      <c r="A13" s="34" t="s">
        <v>34</v>
      </c>
      <c r="B13" s="35"/>
      <c r="C13" s="36"/>
    </row>
    <row r="14" spans="1:3" ht="28.8" x14ac:dyDescent="0.3">
      <c r="A14" s="25" t="s">
        <v>40</v>
      </c>
      <c r="B14" s="26"/>
      <c r="C14" s="26"/>
    </row>
    <row r="15" spans="1:3" ht="28.8" x14ac:dyDescent="0.3">
      <c r="A15" s="25" t="s">
        <v>41</v>
      </c>
      <c r="B15" s="26"/>
      <c r="C15" s="26"/>
    </row>
    <row r="16" spans="1:3" ht="25.5" customHeight="1" x14ac:dyDescent="0.3">
      <c r="A16" s="31" t="s">
        <v>42</v>
      </c>
      <c r="B16" s="32"/>
      <c r="C16" s="33"/>
    </row>
    <row r="17" spans="1:3" x14ac:dyDescent="0.3">
      <c r="A17" s="25" t="s">
        <v>43</v>
      </c>
      <c r="B17" s="26"/>
      <c r="C17" s="26"/>
    </row>
    <row r="18" spans="1:3" x14ac:dyDescent="0.3">
      <c r="A18" s="25" t="s">
        <v>44</v>
      </c>
      <c r="B18" s="26"/>
      <c r="C18" s="26"/>
    </row>
    <row r="19" spans="1:3" x14ac:dyDescent="0.3">
      <c r="A19" s="34" t="s">
        <v>34</v>
      </c>
      <c r="B19" s="35"/>
      <c r="C19" s="36"/>
    </row>
    <row r="20" spans="1:3" ht="28.8" x14ac:dyDescent="0.3">
      <c r="A20" s="25" t="s">
        <v>45</v>
      </c>
      <c r="B20" s="26"/>
      <c r="C20" s="26"/>
    </row>
    <row r="21" spans="1:3" ht="43.2" x14ac:dyDescent="0.3">
      <c r="A21" s="25" t="s">
        <v>46</v>
      </c>
      <c r="B21" s="26"/>
      <c r="C21" s="26"/>
    </row>
    <row r="22" spans="1:3" x14ac:dyDescent="0.3">
      <c r="A22" s="31" t="s">
        <v>47</v>
      </c>
      <c r="B22" s="32"/>
      <c r="C22" s="33"/>
    </row>
    <row r="23" spans="1:3" x14ac:dyDescent="0.3">
      <c r="A23" s="25" t="s">
        <v>48</v>
      </c>
      <c r="B23" s="26"/>
      <c r="C23" s="26"/>
    </row>
    <row r="24" spans="1:3" x14ac:dyDescent="0.3">
      <c r="A24" s="25" t="s">
        <v>49</v>
      </c>
      <c r="B24" s="26"/>
      <c r="C24" s="26"/>
    </row>
    <row r="25" spans="1:3" x14ac:dyDescent="0.3">
      <c r="A25" s="25" t="s">
        <v>50</v>
      </c>
      <c r="B25" s="26"/>
      <c r="C25" s="26"/>
    </row>
    <row r="26" spans="1:3" x14ac:dyDescent="0.3">
      <c r="A26" s="25" t="s">
        <v>51</v>
      </c>
      <c r="B26" s="26"/>
      <c r="C26" s="26"/>
    </row>
    <row r="27" spans="1:3" x14ac:dyDescent="0.3">
      <c r="A27" s="25" t="s">
        <v>52</v>
      </c>
      <c r="B27" s="26"/>
      <c r="C27" s="26"/>
    </row>
    <row r="28" spans="1:3" ht="28.8" x14ac:dyDescent="0.3">
      <c r="A28" s="25" t="s">
        <v>53</v>
      </c>
      <c r="B28" s="26"/>
      <c r="C28" s="26"/>
    </row>
    <row r="29" spans="1:3" x14ac:dyDescent="0.3">
      <c r="A29" s="25" t="s">
        <v>54</v>
      </c>
      <c r="B29" s="26"/>
      <c r="C29" s="26"/>
    </row>
    <row r="30" spans="1:3" x14ac:dyDescent="0.3">
      <c r="A30" s="25" t="s">
        <v>55</v>
      </c>
      <c r="B30" s="26"/>
      <c r="C30" s="26"/>
    </row>
    <row r="31" spans="1:3" ht="28.8" x14ac:dyDescent="0.3">
      <c r="A31" s="25" t="s">
        <v>56</v>
      </c>
      <c r="B31" s="26"/>
      <c r="C31" s="26"/>
    </row>
    <row r="32" spans="1:3" x14ac:dyDescent="0.3">
      <c r="A32" s="25" t="s">
        <v>57</v>
      </c>
      <c r="B32" s="26"/>
      <c r="C32" s="26"/>
    </row>
    <row r="33" spans="1:3" x14ac:dyDescent="0.3">
      <c r="A33" s="25" t="s">
        <v>58</v>
      </c>
      <c r="B33" s="26"/>
      <c r="C33" s="26"/>
    </row>
    <row r="34" spans="1:3" x14ac:dyDescent="0.3">
      <c r="A34" s="25" t="s">
        <v>59</v>
      </c>
      <c r="B34" s="26"/>
      <c r="C34" s="26"/>
    </row>
    <row r="35" spans="1:3" ht="38.25" customHeight="1" x14ac:dyDescent="0.3">
      <c r="A35" s="31" t="s">
        <v>60</v>
      </c>
      <c r="B35" s="32"/>
      <c r="C35" s="33"/>
    </row>
    <row r="36" spans="1:3" x14ac:dyDescent="0.3">
      <c r="A36" s="25" t="s">
        <v>61</v>
      </c>
      <c r="B36" s="26"/>
      <c r="C36" s="26"/>
    </row>
    <row r="37" spans="1:3" ht="28.8" x14ac:dyDescent="0.3">
      <c r="A37" s="25" t="s">
        <v>62</v>
      </c>
      <c r="B37" s="26"/>
      <c r="C37" s="26"/>
    </row>
    <row r="38" spans="1:3" ht="28.8" x14ac:dyDescent="0.3">
      <c r="A38" s="25" t="s">
        <v>63</v>
      </c>
      <c r="B38" s="26"/>
      <c r="C38" s="26"/>
    </row>
    <row r="39" spans="1:3" x14ac:dyDescent="0.3">
      <c r="A39" s="34" t="s">
        <v>34</v>
      </c>
      <c r="B39" s="35"/>
      <c r="C39" s="36"/>
    </row>
    <row r="40" spans="1:3" x14ac:dyDescent="0.3">
      <c r="A40" s="25" t="s">
        <v>64</v>
      </c>
      <c r="B40" s="26"/>
      <c r="C40" s="26"/>
    </row>
    <row r="41" spans="1:3" x14ac:dyDescent="0.3">
      <c r="A41" s="25" t="s">
        <v>65</v>
      </c>
      <c r="B41" s="26"/>
      <c r="C41" s="26"/>
    </row>
  </sheetData>
  <mergeCells count="9">
    <mergeCell ref="A39:C39"/>
    <mergeCell ref="A2:C2"/>
    <mergeCell ref="A35:C35"/>
    <mergeCell ref="A22:C22"/>
    <mergeCell ref="A16:C16"/>
    <mergeCell ref="A8:C8"/>
    <mergeCell ref="A7:C7"/>
    <mergeCell ref="A13:C13"/>
    <mergeCell ref="A19:C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5DF69-C61F-4FA9-A9B1-E348E8A5D244}">
  <dimension ref="A1:C31"/>
  <sheetViews>
    <sheetView topLeftCell="A3" workbookViewId="0">
      <selection activeCell="H5" sqref="H5"/>
    </sheetView>
  </sheetViews>
  <sheetFormatPr defaultColWidth="11.5546875" defaultRowHeight="14.4" x14ac:dyDescent="0.3"/>
  <cols>
    <col min="1" max="1" width="44" customWidth="1"/>
  </cols>
  <sheetData>
    <row r="1" spans="1:3" x14ac:dyDescent="0.3">
      <c r="A1" s="25"/>
      <c r="B1" s="23" t="s">
        <v>27</v>
      </c>
      <c r="C1" s="23" t="s">
        <v>28</v>
      </c>
    </row>
    <row r="2" spans="1:3" ht="25.5" customHeight="1" x14ac:dyDescent="0.3">
      <c r="A2" s="40" t="s">
        <v>66</v>
      </c>
      <c r="B2" s="40"/>
      <c r="C2" s="40"/>
    </row>
    <row r="3" spans="1:3" ht="34.5" customHeight="1" x14ac:dyDescent="0.3">
      <c r="A3" s="25" t="s">
        <v>67</v>
      </c>
      <c r="B3" s="24"/>
      <c r="C3" s="24"/>
    </row>
    <row r="4" spans="1:3" ht="60" customHeight="1" x14ac:dyDescent="0.3">
      <c r="A4" s="25" t="s">
        <v>33</v>
      </c>
      <c r="B4" s="24"/>
      <c r="C4" s="24"/>
    </row>
    <row r="5" spans="1:3" x14ac:dyDescent="0.3">
      <c r="A5" s="39" t="s">
        <v>34</v>
      </c>
      <c r="B5" s="39"/>
      <c r="C5" s="39"/>
    </row>
    <row r="6" spans="1:3" ht="25.5" customHeight="1" x14ac:dyDescent="0.3">
      <c r="A6" s="40" t="s">
        <v>42</v>
      </c>
      <c r="B6" s="40"/>
      <c r="C6" s="40"/>
    </row>
    <row r="7" spans="1:3" ht="21" customHeight="1" x14ac:dyDescent="0.3">
      <c r="A7" s="25" t="s">
        <v>43</v>
      </c>
      <c r="B7" s="24"/>
      <c r="C7" s="24"/>
    </row>
    <row r="8" spans="1:3" ht="21.75" customHeight="1" x14ac:dyDescent="0.3">
      <c r="A8" s="25" t="s">
        <v>44</v>
      </c>
      <c r="B8" s="24"/>
      <c r="C8" s="24"/>
    </row>
    <row r="9" spans="1:3" x14ac:dyDescent="0.3">
      <c r="A9" s="39" t="s">
        <v>34</v>
      </c>
      <c r="B9" s="39"/>
      <c r="C9" s="39"/>
    </row>
    <row r="10" spans="1:3" ht="39" customHeight="1" x14ac:dyDescent="0.3">
      <c r="A10" s="25" t="s">
        <v>45</v>
      </c>
      <c r="B10" s="24"/>
      <c r="C10" s="24"/>
    </row>
    <row r="11" spans="1:3" ht="72.75" customHeight="1" x14ac:dyDescent="0.3">
      <c r="A11" s="25" t="s">
        <v>46</v>
      </c>
      <c r="B11" s="24"/>
      <c r="C11" s="24"/>
    </row>
    <row r="12" spans="1:3" x14ac:dyDescent="0.3">
      <c r="A12" s="40" t="s">
        <v>47</v>
      </c>
      <c r="B12" s="40"/>
      <c r="C12" s="40"/>
    </row>
    <row r="13" spans="1:3" ht="42.75" customHeight="1" x14ac:dyDescent="0.3">
      <c r="A13" s="25" t="s">
        <v>48</v>
      </c>
      <c r="B13" s="24"/>
      <c r="C13" s="24"/>
    </row>
    <row r="14" spans="1:3" ht="39.75" customHeight="1" x14ac:dyDescent="0.3">
      <c r="A14" s="25" t="s">
        <v>49</v>
      </c>
      <c r="B14" s="24"/>
      <c r="C14" s="24"/>
    </row>
    <row r="15" spans="1:3" ht="41.25" customHeight="1" x14ac:dyDescent="0.3">
      <c r="A15" s="25" t="s">
        <v>50</v>
      </c>
      <c r="B15" s="24"/>
      <c r="C15" s="24"/>
    </row>
    <row r="16" spans="1:3" ht="36.75" customHeight="1" x14ac:dyDescent="0.3">
      <c r="A16" s="25" t="s">
        <v>51</v>
      </c>
      <c r="B16" s="24"/>
      <c r="C16" s="24"/>
    </row>
    <row r="17" spans="1:3" ht="36.75" customHeight="1" x14ac:dyDescent="0.3">
      <c r="A17" s="25" t="s">
        <v>52</v>
      </c>
      <c r="B17" s="24"/>
      <c r="C17" s="24"/>
    </row>
    <row r="18" spans="1:3" ht="35.25" customHeight="1" x14ac:dyDescent="0.3">
      <c r="A18" s="25" t="s">
        <v>53</v>
      </c>
      <c r="B18" s="24"/>
      <c r="C18" s="24"/>
    </row>
    <row r="19" spans="1:3" ht="36.75" customHeight="1" x14ac:dyDescent="0.3">
      <c r="A19" s="25" t="s">
        <v>54</v>
      </c>
      <c r="B19" s="24"/>
      <c r="C19" s="24"/>
    </row>
    <row r="20" spans="1:3" ht="40.5" customHeight="1" x14ac:dyDescent="0.3">
      <c r="A20" s="25" t="s">
        <v>55</v>
      </c>
      <c r="B20" s="24"/>
      <c r="C20" s="24"/>
    </row>
    <row r="21" spans="1:3" ht="49.5" customHeight="1" x14ac:dyDescent="0.3">
      <c r="A21" s="25" t="s">
        <v>56</v>
      </c>
      <c r="B21" s="24"/>
      <c r="C21" s="24"/>
    </row>
    <row r="22" spans="1:3" ht="19.5" customHeight="1" x14ac:dyDescent="0.3">
      <c r="A22" s="25" t="s">
        <v>57</v>
      </c>
      <c r="B22" s="24"/>
      <c r="C22" s="24"/>
    </row>
    <row r="23" spans="1:3" ht="22.5" customHeight="1" x14ac:dyDescent="0.3">
      <c r="A23" s="25" t="s">
        <v>58</v>
      </c>
      <c r="B23" s="24"/>
      <c r="C23" s="24"/>
    </row>
    <row r="24" spans="1:3" ht="35.25" customHeight="1" x14ac:dyDescent="0.3">
      <c r="A24" s="25" t="s">
        <v>59</v>
      </c>
      <c r="B24" s="24"/>
      <c r="C24" s="24"/>
    </row>
    <row r="25" spans="1:3" ht="30.75" customHeight="1" x14ac:dyDescent="0.3">
      <c r="A25" s="40" t="s">
        <v>68</v>
      </c>
      <c r="B25" s="40"/>
      <c r="C25" s="40"/>
    </row>
    <row r="26" spans="1:3" x14ac:dyDescent="0.3">
      <c r="A26" s="25" t="s">
        <v>61</v>
      </c>
      <c r="B26" s="24"/>
      <c r="C26" s="24"/>
    </row>
    <row r="27" spans="1:3" ht="36.75" customHeight="1" x14ac:dyDescent="0.3">
      <c r="A27" s="25" t="s">
        <v>62</v>
      </c>
      <c r="B27" s="24"/>
      <c r="C27" s="24"/>
    </row>
    <row r="28" spans="1:3" ht="54.75" customHeight="1" x14ac:dyDescent="0.3">
      <c r="A28" s="25" t="s">
        <v>69</v>
      </c>
      <c r="B28" s="24"/>
      <c r="C28" s="24"/>
    </row>
    <row r="29" spans="1:3" x14ac:dyDescent="0.3">
      <c r="A29" s="39" t="s">
        <v>34</v>
      </c>
      <c r="B29" s="39"/>
      <c r="C29" s="39"/>
    </row>
    <row r="30" spans="1:3" ht="39.75" customHeight="1" x14ac:dyDescent="0.3">
      <c r="A30" s="25" t="s">
        <v>64</v>
      </c>
      <c r="B30" s="24"/>
      <c r="C30" s="24"/>
    </row>
    <row r="31" spans="1:3" ht="19.5" customHeight="1" x14ac:dyDescent="0.3">
      <c r="A31" s="25" t="s">
        <v>65</v>
      </c>
      <c r="B31" s="24"/>
      <c r="C31" s="24"/>
    </row>
  </sheetData>
  <mergeCells count="7">
    <mergeCell ref="A29:C29"/>
    <mergeCell ref="A2:C2"/>
    <mergeCell ref="A5:C5"/>
    <mergeCell ref="A6:C6"/>
    <mergeCell ref="A9:C9"/>
    <mergeCell ref="A12:C12"/>
    <mergeCell ref="A25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Guia de uso</vt:lpstr>
      <vt:lpstr>Incorporaciones</vt:lpstr>
      <vt:lpstr>Incorporaciones II</vt:lpstr>
      <vt:lpstr>Selección y contratación</vt:lpstr>
      <vt:lpstr>Selección y contratación II</vt:lpstr>
      <vt:lpstr>'Selección y contratación'!_Hlk85097544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</dc:creator>
  <cp:lastModifiedBy>Salva</cp:lastModifiedBy>
  <dcterms:created xsi:type="dcterms:W3CDTF">2021-10-13T06:30:39Z</dcterms:created>
  <dcterms:modified xsi:type="dcterms:W3CDTF">2021-10-28T08:58:34Z</dcterms:modified>
</cp:coreProperties>
</file>